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5725" concurrentCalc="0" concurrentManualCount="1"/>
</workbook>
</file>

<file path=xl/calcChain.xml><?xml version="1.0" encoding="utf-8"?>
<calcChain xmlns="http://schemas.openxmlformats.org/spreadsheetml/2006/main">
  <c r="D9" i="1"/>
  <c r="F12"/>
  <c r="D12"/>
  <c r="D15"/>
  <c r="D22"/>
  <c r="D33"/>
  <c r="D37"/>
  <c r="D44"/>
  <c r="F9"/>
  <c r="F15"/>
  <c r="F22"/>
  <c r="F37"/>
  <c r="F44"/>
  <c r="F33"/>
  <c r="D8"/>
  <c r="D49"/>
  <c r="F8"/>
  <c r="F49"/>
</calcChain>
</file>

<file path=xl/sharedStrings.xml><?xml version="1.0" encoding="utf-8"?>
<sst xmlns="http://schemas.openxmlformats.org/spreadsheetml/2006/main" count="155" uniqueCount="144">
  <si>
    <t xml:space="preserve">КРАТКИЙ МЕСЯЧНЫЙ ОТЧЕТ ОБ ИСПОЛНЕНИИ БЮДЖЕТА </t>
  </si>
  <si>
    <t>по городским и сельским поселениям</t>
  </si>
  <si>
    <t>III.  РАСХОДЫ</t>
  </si>
  <si>
    <t>Расшифровка кода ПБК</t>
  </si>
  <si>
    <t>Код ПБК</t>
  </si>
  <si>
    <t>№ листа /                                           № строки</t>
  </si>
  <si>
    <t>План на год</t>
  </si>
  <si>
    <t>План на отчетный период</t>
  </si>
  <si>
    <t>Исполнено</t>
  </si>
  <si>
    <t>№ листа /                                                 № строки                                                             в основном отчете</t>
  </si>
  <si>
    <t>Расходы бюджета - ИТОГО</t>
  </si>
  <si>
    <t>00096000000000000000</t>
  </si>
  <si>
    <t>3/1</t>
  </si>
  <si>
    <t>2/1</t>
  </si>
  <si>
    <t>Оплата труда</t>
  </si>
  <si>
    <t>00000000000000000211</t>
  </si>
  <si>
    <t>3/2</t>
  </si>
  <si>
    <t>15/4</t>
  </si>
  <si>
    <t>в т.ч. аппарат управления по всем разделам</t>
  </si>
  <si>
    <t>3/3</t>
  </si>
  <si>
    <t xml:space="preserve">         кроме аппарата управления (сеть)</t>
  </si>
  <si>
    <t>3/4</t>
  </si>
  <si>
    <t>3/5</t>
  </si>
  <si>
    <t>15/5</t>
  </si>
  <si>
    <t>3/6</t>
  </si>
  <si>
    <t>3/7</t>
  </si>
  <si>
    <t>Начисления на оплату труда</t>
  </si>
  <si>
    <t>00000000000000000213</t>
  </si>
  <si>
    <t>3/8</t>
  </si>
  <si>
    <t>15/6</t>
  </si>
  <si>
    <t>3/9</t>
  </si>
  <si>
    <t>3/10</t>
  </si>
  <si>
    <t>Услуги связи</t>
  </si>
  <si>
    <t>00000000000000000221</t>
  </si>
  <si>
    <t>3/11</t>
  </si>
  <si>
    <t>15/8</t>
  </si>
  <si>
    <t>Транспортные услуги</t>
  </si>
  <si>
    <t>00000000000000000222</t>
  </si>
  <si>
    <t>3/12</t>
  </si>
  <si>
    <t>15/9</t>
  </si>
  <si>
    <t>Коммунальные услуги</t>
  </si>
  <si>
    <t>00000000000000000223</t>
  </si>
  <si>
    <t>3/13</t>
  </si>
  <si>
    <t>15/10</t>
  </si>
  <si>
    <t>Арендная плата за пользование имуществом</t>
  </si>
  <si>
    <t>00000000000000000224</t>
  </si>
  <si>
    <t>3/14</t>
  </si>
  <si>
    <t>15/11</t>
  </si>
  <si>
    <t>Услуги по содержанию имущества</t>
  </si>
  <si>
    <t>00000000000000000225</t>
  </si>
  <si>
    <t>3/15</t>
  </si>
  <si>
    <t>15/12</t>
  </si>
  <si>
    <t>в т.ч. капитальный ремонт</t>
  </si>
  <si>
    <t>3/16</t>
  </si>
  <si>
    <t xml:space="preserve">         текущий ремонт</t>
  </si>
  <si>
    <t>3/17</t>
  </si>
  <si>
    <t xml:space="preserve">         текущее благоустройство</t>
  </si>
  <si>
    <t>3/18</t>
  </si>
  <si>
    <t xml:space="preserve">         другие расходы</t>
  </si>
  <si>
    <t>3/19</t>
  </si>
  <si>
    <t>Прочие услуги</t>
  </si>
  <si>
    <t>00000000000000000226</t>
  </si>
  <si>
    <t>3/20</t>
  </si>
  <si>
    <t>15/13</t>
  </si>
  <si>
    <t>Обслуживание долговых обязательств</t>
  </si>
  <si>
    <t>00000000000000000230</t>
  </si>
  <si>
    <t>3/21</t>
  </si>
  <si>
    <t>15/14</t>
  </si>
  <si>
    <t>Безвозмездные и безвозвратные перечисления организациям</t>
  </si>
  <si>
    <t>00000000000000000240</t>
  </si>
  <si>
    <t>3/22</t>
  </si>
  <si>
    <t>15/17</t>
  </si>
  <si>
    <t>Социальное обеспечение</t>
  </si>
  <si>
    <t>00000000000000000260</t>
  </si>
  <si>
    <t>3/23</t>
  </si>
  <si>
    <t>15/24</t>
  </si>
  <si>
    <t>Прочие расходы</t>
  </si>
  <si>
    <t>00000000000000000290</t>
  </si>
  <si>
    <t>3/24</t>
  </si>
  <si>
    <t>15/28</t>
  </si>
  <si>
    <t>Увеличение стоимости основных средств</t>
  </si>
  <si>
    <t>00000000000000000310</t>
  </si>
  <si>
    <t>3/25</t>
  </si>
  <si>
    <t>15/30</t>
  </si>
  <si>
    <t>в т.ч. капитальные вложения</t>
  </si>
  <si>
    <t>3/26</t>
  </si>
  <si>
    <t xml:space="preserve">         приобетение и модернизация оборудования</t>
  </si>
  <si>
    <t>3/27</t>
  </si>
  <si>
    <t>3/28</t>
  </si>
  <si>
    <t>Увеличение стоимости материальных запасов</t>
  </si>
  <si>
    <t>00000000000000000340</t>
  </si>
  <si>
    <t>3/29</t>
  </si>
  <si>
    <t>15/32</t>
  </si>
  <si>
    <t>в т.ч. продукты питания</t>
  </si>
  <si>
    <t>3/30</t>
  </si>
  <si>
    <t>500/11</t>
  </si>
  <si>
    <t xml:space="preserve">         котельно-печное топливо</t>
  </si>
  <si>
    <t>3/31</t>
  </si>
  <si>
    <t>500/10</t>
  </si>
  <si>
    <t xml:space="preserve">         ГСМ</t>
  </si>
  <si>
    <t>3/32</t>
  </si>
  <si>
    <t>стройматериалы</t>
  </si>
  <si>
    <t>3/33</t>
  </si>
  <si>
    <t>зап.части</t>
  </si>
  <si>
    <t>3/34</t>
  </si>
  <si>
    <t>Межбюджетные трансферты (финансовая помощь, переданные полномочия)</t>
  </si>
  <si>
    <t>00097004000000000000</t>
  </si>
  <si>
    <t>3/35</t>
  </si>
  <si>
    <t>12/190</t>
  </si>
  <si>
    <t>в т.ч. субвенция на переданные полномочия</t>
  </si>
  <si>
    <t>3/36</t>
  </si>
  <si>
    <t>12/193</t>
  </si>
  <si>
    <t xml:space="preserve">         взаимные расчеты</t>
  </si>
  <si>
    <t>3/37</t>
  </si>
  <si>
    <t>12/194</t>
  </si>
  <si>
    <t xml:space="preserve">         другие трансферты</t>
  </si>
  <si>
    <t>3/38</t>
  </si>
  <si>
    <t>Другие расходы</t>
  </si>
  <si>
    <t>3/39</t>
  </si>
  <si>
    <t>Расходы бюджета - ВСЕГО</t>
  </si>
  <si>
    <t>00098000000000000000</t>
  </si>
  <si>
    <t>3/40</t>
  </si>
  <si>
    <t>12/195</t>
  </si>
  <si>
    <t>Результат исполнения бюджета (дефицит "-", профицит "+")</t>
  </si>
  <si>
    <t>00079000000000000000</t>
  </si>
  <si>
    <t>4/1</t>
  </si>
  <si>
    <t>13/1</t>
  </si>
  <si>
    <t>Остатки на начало отчетного периода</t>
  </si>
  <si>
    <t>500/1</t>
  </si>
  <si>
    <t>500/15</t>
  </si>
  <si>
    <t>Остатки на конец отчетного периода</t>
  </si>
  <si>
    <t>000 500 002</t>
  </si>
  <si>
    <t>500/2</t>
  </si>
  <si>
    <t>в т.ч. на оплату труда с начислениями на ФОТ</t>
  </si>
  <si>
    <t>500/3</t>
  </si>
  <si>
    <t>Щукина С.М.</t>
  </si>
  <si>
    <t xml:space="preserve">                         Бухгалтер</t>
  </si>
  <si>
    <t>00000000000000000227</t>
  </si>
  <si>
    <t>Страхование</t>
  </si>
  <si>
    <t>Пособие за первые три дня нетрудоспособности за счет работодателя</t>
  </si>
  <si>
    <t>00000000000000000266</t>
  </si>
  <si>
    <t>Администрация Нижнетуровского с/поселения за 2022г.</t>
  </si>
  <si>
    <t xml:space="preserve">                         Глава сельского поселения</t>
  </si>
  <si>
    <t>Колтунов Р.Р.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</si>
</sst>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b/>
      <sz val="8.25"/>
      <color indexed="8"/>
      <name val="Tahoma"/>
    </font>
    <font>
      <b/>
      <sz val="8"/>
      <color indexed="8"/>
      <name val="Tahoma"/>
    </font>
    <font>
      <sz val="8.25"/>
      <color indexed="8"/>
      <name val="Tahoma"/>
    </font>
    <font>
      <b/>
      <sz val="6.75"/>
      <color indexed="8"/>
      <name val="Tahoma"/>
    </font>
    <font>
      <b/>
      <sz val="10"/>
      <name val="Arial Cyr"/>
      <charset val="204"/>
    </font>
    <font>
      <sz val="7"/>
      <color indexed="8"/>
      <name val="Tahoma"/>
    </font>
    <font>
      <b/>
      <sz val="7"/>
      <color indexed="8"/>
      <name val="Tahoma"/>
      <family val="2"/>
      <charset val="204"/>
    </font>
    <font>
      <sz val="10"/>
      <name val="Arial"/>
    </font>
    <font>
      <b/>
      <sz val="10"/>
      <name val="Arial"/>
    </font>
    <font>
      <b/>
      <sz val="8"/>
      <color indexed="8"/>
      <name val="Tahoma"/>
      <family val="2"/>
      <charset val="204"/>
    </font>
    <font>
      <sz val="7"/>
      <color indexed="8"/>
      <name val="Tahoma"/>
      <family val="2"/>
      <charset val="204"/>
    </font>
    <font>
      <sz val="7.5"/>
      <color indexed="8"/>
      <name val="Tahoma"/>
    </font>
    <font>
      <b/>
      <sz val="7"/>
      <color indexed="8"/>
      <name val="Maiandra GD"/>
      <family val="2"/>
    </font>
    <font>
      <sz val="8"/>
      <name val="Arial"/>
      <family val="2"/>
      <charset val="204"/>
    </font>
    <font>
      <sz val="8"/>
      <name val="Arial"/>
    </font>
    <font>
      <sz val="8"/>
      <name val="Calibri"/>
      <family val="2"/>
      <charset val="204"/>
    </font>
    <font>
      <b/>
      <sz val="8.25"/>
      <color indexed="8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49" fontId="6" fillId="0" borderId="1" xfId="0" applyNumberFormat="1" applyFont="1" applyFill="1" applyBorder="1" applyAlignment="1" applyProtection="1">
      <alignment horizontal="right" wrapText="1"/>
    </xf>
    <xf numFmtId="49" fontId="6" fillId="0" borderId="1" xfId="0" applyNumberFormat="1" applyFont="1" applyFill="1" applyBorder="1" applyAlignment="1" applyProtection="1">
      <alignment horizontal="center" wrapText="1"/>
    </xf>
    <xf numFmtId="2" fontId="7" fillId="0" borderId="1" xfId="0" applyNumberFormat="1" applyFont="1" applyBorder="1" applyAlignment="1">
      <alignment horizontal="right"/>
    </xf>
    <xf numFmtId="1" fontId="7" fillId="0" borderId="1" xfId="0" applyNumberFormat="1" applyFont="1" applyBorder="1" applyAlignment="1">
      <alignment horizontal="right"/>
    </xf>
    <xf numFmtId="0" fontId="8" fillId="0" borderId="0" xfId="0" applyFont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 indent="1"/>
    </xf>
    <xf numFmtId="0" fontId="0" fillId="0" borderId="1" xfId="0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NumberFormat="1" applyFont="1" applyBorder="1" applyAlignment="1">
      <alignment horizontal="right"/>
    </xf>
    <xf numFmtId="49" fontId="11" fillId="0" borderId="1" xfId="0" applyNumberFormat="1" applyFont="1" applyFill="1" applyBorder="1" applyAlignment="1" applyProtection="1">
      <alignment horizontal="right" wrapText="1"/>
    </xf>
    <xf numFmtId="49" fontId="11" fillId="0" borderId="1" xfId="0" applyNumberFormat="1" applyFont="1" applyFill="1" applyBorder="1" applyAlignment="1" applyProtection="1">
      <alignment horizontal="center" wrapText="1"/>
    </xf>
    <xf numFmtId="49" fontId="12" fillId="0" borderId="1" xfId="0" applyNumberFormat="1" applyFont="1" applyFill="1" applyBorder="1" applyAlignment="1" applyProtection="1">
      <alignment horizontal="left" wrapText="1"/>
    </xf>
    <xf numFmtId="2" fontId="13" fillId="0" borderId="1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2" fontId="0" fillId="0" borderId="0" xfId="0" applyNumberFormat="1"/>
    <xf numFmtId="49" fontId="12" fillId="0" borderId="0" xfId="0" applyNumberFormat="1" applyFont="1" applyFill="1" applyBorder="1" applyAlignment="1" applyProtection="1">
      <alignment horizontal="left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17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57"/>
  <sheetViews>
    <sheetView tabSelected="1" workbookViewId="0">
      <selection activeCell="F56" sqref="F56"/>
    </sheetView>
  </sheetViews>
  <sheetFormatPr defaultRowHeight="14.4" outlineLevelCol="1"/>
  <cols>
    <col min="1" max="1" width="45.6640625" customWidth="1"/>
    <col min="2" max="2" width="16.5546875" customWidth="1" outlineLevel="1"/>
    <col min="3" max="3" width="8.44140625" style="21" customWidth="1"/>
    <col min="4" max="4" width="11.44140625" customWidth="1"/>
    <col min="5" max="5" width="7.109375" customWidth="1"/>
    <col min="6" max="6" width="12.88671875" customWidth="1"/>
    <col min="7" max="7" width="8.88671875" style="21" customWidth="1"/>
  </cols>
  <sheetData>
    <row r="1" spans="1:35" ht="14.25" customHeight="1">
      <c r="A1" s="26" t="s">
        <v>0</v>
      </c>
      <c r="B1" s="26"/>
      <c r="C1" s="26"/>
      <c r="D1" s="26"/>
      <c r="E1" s="26"/>
      <c r="F1" s="26"/>
      <c r="G1" s="26"/>
    </row>
    <row r="2" spans="1:35" ht="12.75" customHeight="1">
      <c r="A2" s="27" t="s">
        <v>1</v>
      </c>
      <c r="B2" s="27"/>
      <c r="C2" s="27"/>
      <c r="D2" s="27"/>
      <c r="E2" s="27"/>
      <c r="F2" s="27"/>
      <c r="G2" s="27"/>
    </row>
    <row r="3" spans="1:35" ht="12.75" customHeight="1">
      <c r="A3" s="29" t="s">
        <v>141</v>
      </c>
      <c r="B3" s="30"/>
      <c r="C3" s="30"/>
      <c r="D3" s="30"/>
      <c r="E3" s="30"/>
      <c r="F3" s="30"/>
      <c r="G3" s="30"/>
    </row>
    <row r="4" spans="1:35" ht="12.75" customHeight="1">
      <c r="A4" s="26" t="s">
        <v>2</v>
      </c>
      <c r="B4" s="26"/>
      <c r="C4" s="26"/>
      <c r="D4" s="26"/>
      <c r="E4" s="26"/>
      <c r="F4" s="26"/>
      <c r="G4" s="26"/>
    </row>
    <row r="5" spans="1:35">
      <c r="A5" s="1"/>
      <c r="B5" s="28"/>
      <c r="C5" s="28"/>
      <c r="D5" s="28"/>
      <c r="E5" s="28"/>
      <c r="F5" s="28"/>
      <c r="G5" s="2"/>
      <c r="AI5" s="3"/>
    </row>
    <row r="6" spans="1:35" s="5" customFormat="1" ht="41.25" customHeight="1">
      <c r="A6" s="4" t="s">
        <v>3</v>
      </c>
      <c r="B6" s="4" t="s">
        <v>4</v>
      </c>
      <c r="C6" s="4" t="s">
        <v>5</v>
      </c>
      <c r="D6" s="4" t="s">
        <v>6</v>
      </c>
      <c r="E6" s="4" t="s">
        <v>7</v>
      </c>
      <c r="F6" s="4" t="s">
        <v>8</v>
      </c>
      <c r="G6" s="4" t="s">
        <v>9</v>
      </c>
    </row>
    <row r="7" spans="1:35" s="5" customFormat="1" ht="15" customHeight="1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/>
    </row>
    <row r="8" spans="1:35" s="11" customFormat="1" ht="15" customHeight="1">
      <c r="A8" s="6" t="s">
        <v>10</v>
      </c>
      <c r="B8" s="7" t="s">
        <v>11</v>
      </c>
      <c r="C8" s="8" t="s">
        <v>12</v>
      </c>
      <c r="D8" s="9">
        <f>D9+D12+D15+D18+D20+D22+D27+D32+D37+D44+D33+D29+D31+D19+D30+D28</f>
        <v>15357141.919999998</v>
      </c>
      <c r="E8" s="10"/>
      <c r="F8" s="9">
        <f>F9+F12+F15+F18+F20+F22+F27+F32+F37+F44+F33+F29+F31+F19+F30+F28</f>
        <v>14981434.140000001</v>
      </c>
      <c r="G8" s="8" t="s">
        <v>13</v>
      </c>
    </row>
    <row r="9" spans="1:35" ht="15" customHeight="1">
      <c r="A9" s="12" t="s">
        <v>14</v>
      </c>
      <c r="B9" s="7" t="s">
        <v>15</v>
      </c>
      <c r="C9" s="8" t="s">
        <v>16</v>
      </c>
      <c r="D9" s="9">
        <f>D10+D11</f>
        <v>1001572.7</v>
      </c>
      <c r="E9" s="10"/>
      <c r="F9" s="9">
        <f>F10+F11</f>
        <v>1001571.86</v>
      </c>
      <c r="G9" s="8" t="s">
        <v>17</v>
      </c>
    </row>
    <row r="10" spans="1:35" ht="15" customHeight="1">
      <c r="A10" s="13" t="s">
        <v>18</v>
      </c>
      <c r="B10" s="7"/>
      <c r="C10" s="8" t="s">
        <v>19</v>
      </c>
      <c r="D10" s="9">
        <v>930985.7</v>
      </c>
      <c r="E10" s="10"/>
      <c r="F10" s="9">
        <v>930984.86</v>
      </c>
      <c r="G10" s="8"/>
      <c r="I10" s="11"/>
    </row>
    <row r="11" spans="1:35" ht="15" customHeight="1">
      <c r="A11" s="13" t="s">
        <v>20</v>
      </c>
      <c r="B11" s="7"/>
      <c r="C11" s="8" t="s">
        <v>21</v>
      </c>
      <c r="D11" s="9">
        <v>70587</v>
      </c>
      <c r="E11" s="10"/>
      <c r="F11" s="9">
        <v>70587</v>
      </c>
      <c r="G11" s="8"/>
    </row>
    <row r="12" spans="1:35" ht="30" customHeight="1">
      <c r="A12" s="12" t="s">
        <v>139</v>
      </c>
      <c r="B12" s="17" t="s">
        <v>140</v>
      </c>
      <c r="C12" s="8" t="s">
        <v>22</v>
      </c>
      <c r="D12" s="9">
        <f>D13+D14</f>
        <v>10894.5</v>
      </c>
      <c r="E12" s="10"/>
      <c r="F12" s="9">
        <f>F13+F14</f>
        <v>10894.5</v>
      </c>
      <c r="G12" s="8" t="s">
        <v>23</v>
      </c>
      <c r="I12" s="11"/>
    </row>
    <row r="13" spans="1:35" ht="15" customHeight="1">
      <c r="A13" s="13" t="s">
        <v>18</v>
      </c>
      <c r="B13" s="7"/>
      <c r="C13" s="8" t="s">
        <v>24</v>
      </c>
      <c r="D13" s="9">
        <v>10894.5</v>
      </c>
      <c r="E13" s="10"/>
      <c r="F13" s="9">
        <v>10894.5</v>
      </c>
      <c r="G13" s="8"/>
    </row>
    <row r="14" spans="1:35" ht="15" customHeight="1">
      <c r="A14" s="13" t="s">
        <v>20</v>
      </c>
      <c r="B14" s="7"/>
      <c r="C14" s="8" t="s">
        <v>25</v>
      </c>
      <c r="D14" s="10"/>
      <c r="E14" s="10"/>
      <c r="F14" s="9"/>
      <c r="G14" s="8"/>
      <c r="I14" s="11"/>
    </row>
    <row r="15" spans="1:35" ht="15" customHeight="1">
      <c r="A15" s="12" t="s">
        <v>26</v>
      </c>
      <c r="B15" s="7" t="s">
        <v>27</v>
      </c>
      <c r="C15" s="8" t="s">
        <v>28</v>
      </c>
      <c r="D15" s="9">
        <f>D16+D17</f>
        <v>299492.03999999998</v>
      </c>
      <c r="E15" s="10"/>
      <c r="F15" s="9">
        <f>F16+F17</f>
        <v>299491.23</v>
      </c>
      <c r="G15" s="8" t="s">
        <v>29</v>
      </c>
    </row>
    <row r="16" spans="1:35" ht="15" customHeight="1">
      <c r="A16" s="13" t="s">
        <v>18</v>
      </c>
      <c r="B16" s="7"/>
      <c r="C16" s="8" t="s">
        <v>30</v>
      </c>
      <c r="D16" s="9">
        <v>278174.8</v>
      </c>
      <c r="E16" s="10"/>
      <c r="F16" s="9">
        <v>278173.99</v>
      </c>
      <c r="G16" s="8"/>
      <c r="I16" s="11"/>
    </row>
    <row r="17" spans="1:9" ht="15" customHeight="1">
      <c r="A17" s="13" t="s">
        <v>20</v>
      </c>
      <c r="B17" s="7"/>
      <c r="C17" s="8" t="s">
        <v>31</v>
      </c>
      <c r="D17" s="9">
        <v>21317.24</v>
      </c>
      <c r="E17" s="10"/>
      <c r="F17" s="9">
        <v>21317.24</v>
      </c>
      <c r="G17" s="8"/>
    </row>
    <row r="18" spans="1:9" ht="15" customHeight="1">
      <c r="A18" s="12" t="s">
        <v>32</v>
      </c>
      <c r="B18" s="7" t="s">
        <v>33</v>
      </c>
      <c r="C18" s="8" t="s">
        <v>34</v>
      </c>
      <c r="D18" s="9">
        <v>34500</v>
      </c>
      <c r="E18" s="10"/>
      <c r="F18" s="9">
        <v>34292.769999999997</v>
      </c>
      <c r="G18" s="8" t="s">
        <v>35</v>
      </c>
      <c r="I18" s="11"/>
    </row>
    <row r="19" spans="1:9" ht="15" customHeight="1">
      <c r="A19" s="12" t="s">
        <v>36</v>
      </c>
      <c r="B19" s="7" t="s">
        <v>37</v>
      </c>
      <c r="C19" s="8" t="s">
        <v>38</v>
      </c>
      <c r="D19" s="10"/>
      <c r="E19" s="10"/>
      <c r="F19" s="9"/>
      <c r="G19" s="8" t="s">
        <v>39</v>
      </c>
    </row>
    <row r="20" spans="1:9" ht="15" customHeight="1">
      <c r="A20" s="12" t="s">
        <v>40</v>
      </c>
      <c r="B20" s="7" t="s">
        <v>41</v>
      </c>
      <c r="C20" s="8" t="s">
        <v>42</v>
      </c>
      <c r="D20" s="9">
        <v>237867.53</v>
      </c>
      <c r="E20" s="10"/>
      <c r="F20" s="9">
        <v>237800.09</v>
      </c>
      <c r="G20" s="8" t="s">
        <v>43</v>
      </c>
      <c r="I20" s="11"/>
    </row>
    <row r="21" spans="1:9" ht="15" customHeight="1">
      <c r="A21" s="12" t="s">
        <v>44</v>
      </c>
      <c r="B21" s="7" t="s">
        <v>45</v>
      </c>
      <c r="C21" s="8" t="s">
        <v>46</v>
      </c>
      <c r="D21" s="10"/>
      <c r="E21" s="10"/>
      <c r="F21" s="9"/>
      <c r="G21" s="8" t="s">
        <v>47</v>
      </c>
    </row>
    <row r="22" spans="1:9" ht="15" customHeight="1">
      <c r="A22" s="12" t="s">
        <v>48</v>
      </c>
      <c r="B22" s="7" t="s">
        <v>49</v>
      </c>
      <c r="C22" s="8" t="s">
        <v>50</v>
      </c>
      <c r="D22" s="9">
        <f>D23+D24+D25+D26</f>
        <v>9538620.1600000001</v>
      </c>
      <c r="E22" s="10"/>
      <c r="F22" s="9">
        <f>F23+F24+F25+F26</f>
        <v>9270726.4800000004</v>
      </c>
      <c r="G22" s="8" t="s">
        <v>51</v>
      </c>
      <c r="I22" s="11"/>
    </row>
    <row r="23" spans="1:9" ht="15" customHeight="1">
      <c r="A23" s="13" t="s">
        <v>52</v>
      </c>
      <c r="B23" s="7"/>
      <c r="C23" s="8" t="s">
        <v>53</v>
      </c>
      <c r="D23" s="10"/>
      <c r="E23" s="10"/>
      <c r="F23" s="9"/>
      <c r="G23" s="8"/>
    </row>
    <row r="24" spans="1:9" ht="15" customHeight="1">
      <c r="A24" s="13" t="s">
        <v>54</v>
      </c>
      <c r="B24" s="7"/>
      <c r="C24" s="8" t="s">
        <v>55</v>
      </c>
      <c r="D24" s="10"/>
      <c r="E24" s="10"/>
      <c r="F24" s="9"/>
      <c r="G24" s="8"/>
      <c r="I24" s="11"/>
    </row>
    <row r="25" spans="1:9" ht="15" customHeight="1">
      <c r="A25" s="13" t="s">
        <v>56</v>
      </c>
      <c r="B25" s="7"/>
      <c r="C25" s="8" t="s">
        <v>57</v>
      </c>
      <c r="D25" s="9">
        <v>169110</v>
      </c>
      <c r="E25" s="10"/>
      <c r="F25" s="9">
        <v>165109.1</v>
      </c>
      <c r="G25" s="8"/>
    </row>
    <row r="26" spans="1:9" ht="15" customHeight="1">
      <c r="A26" s="13" t="s">
        <v>58</v>
      </c>
      <c r="B26" s="7"/>
      <c r="C26" s="8" t="s">
        <v>59</v>
      </c>
      <c r="D26" s="9">
        <v>9369510.1600000001</v>
      </c>
      <c r="E26" s="10"/>
      <c r="F26" s="9">
        <v>9105617.3800000008</v>
      </c>
      <c r="G26" s="8"/>
      <c r="I26" s="11"/>
    </row>
    <row r="27" spans="1:9" ht="15" customHeight="1">
      <c r="A27" s="12" t="s">
        <v>60</v>
      </c>
      <c r="B27" s="7" t="s">
        <v>61</v>
      </c>
      <c r="C27" s="8" t="s">
        <v>62</v>
      </c>
      <c r="D27" s="9">
        <v>228812</v>
      </c>
      <c r="E27" s="10"/>
      <c r="F27" s="9">
        <v>228798.02</v>
      </c>
      <c r="G27" s="8" t="s">
        <v>63</v>
      </c>
    </row>
    <row r="28" spans="1:9" ht="15" customHeight="1">
      <c r="A28" s="12" t="s">
        <v>138</v>
      </c>
      <c r="B28" s="7" t="s">
        <v>137</v>
      </c>
      <c r="C28" s="8" t="s">
        <v>62</v>
      </c>
      <c r="D28" s="9">
        <v>9672</v>
      </c>
      <c r="E28" s="10"/>
      <c r="F28" s="9">
        <v>9671.09</v>
      </c>
      <c r="G28" s="8" t="s">
        <v>63</v>
      </c>
    </row>
    <row r="29" spans="1:9" ht="15" customHeight="1">
      <c r="A29" s="12" t="s">
        <v>64</v>
      </c>
      <c r="B29" s="7" t="s">
        <v>65</v>
      </c>
      <c r="C29" s="8" t="s">
        <v>66</v>
      </c>
      <c r="D29" s="10">
        <v>0</v>
      </c>
      <c r="E29" s="10"/>
      <c r="F29" s="9"/>
      <c r="G29" s="8" t="s">
        <v>67</v>
      </c>
      <c r="I29" s="11"/>
    </row>
    <row r="30" spans="1:9" ht="25.5" customHeight="1">
      <c r="A30" s="12" t="s">
        <v>68</v>
      </c>
      <c r="B30" s="7" t="s">
        <v>69</v>
      </c>
      <c r="C30" s="8" t="s">
        <v>70</v>
      </c>
      <c r="D30" s="10"/>
      <c r="E30" s="10"/>
      <c r="F30" s="9"/>
      <c r="G30" s="8" t="s">
        <v>71</v>
      </c>
    </row>
    <row r="31" spans="1:9" ht="15" customHeight="1">
      <c r="A31" s="12" t="s">
        <v>72</v>
      </c>
      <c r="B31" s="7" t="s">
        <v>73</v>
      </c>
      <c r="C31" s="8" t="s">
        <v>74</v>
      </c>
      <c r="D31" s="10">
        <v>83372</v>
      </c>
      <c r="E31" s="10"/>
      <c r="F31" s="9">
        <v>83372</v>
      </c>
      <c r="G31" s="8" t="s">
        <v>75</v>
      </c>
      <c r="I31" s="11"/>
    </row>
    <row r="32" spans="1:9" ht="15" customHeight="1">
      <c r="A32" s="12" t="s">
        <v>76</v>
      </c>
      <c r="B32" s="7" t="s">
        <v>77</v>
      </c>
      <c r="C32" s="8" t="s">
        <v>78</v>
      </c>
      <c r="D32" s="9">
        <v>95206</v>
      </c>
      <c r="E32" s="10"/>
      <c r="F32" s="9">
        <v>95204.82</v>
      </c>
      <c r="G32" s="8" t="s">
        <v>79</v>
      </c>
    </row>
    <row r="33" spans="1:9" ht="15" customHeight="1">
      <c r="A33" s="12" t="s">
        <v>80</v>
      </c>
      <c r="B33" s="7" t="s">
        <v>81</v>
      </c>
      <c r="C33" s="8" t="s">
        <v>82</v>
      </c>
      <c r="D33" s="9">
        <f>D34+D35+D36</f>
        <v>2844085.2</v>
      </c>
      <c r="E33" s="10"/>
      <c r="F33" s="9">
        <f>F34+F35+F36</f>
        <v>2844085.2</v>
      </c>
      <c r="G33" s="8" t="s">
        <v>83</v>
      </c>
      <c r="I33" s="11"/>
    </row>
    <row r="34" spans="1:9" ht="15" customHeight="1">
      <c r="A34" s="13" t="s">
        <v>84</v>
      </c>
      <c r="B34" s="7"/>
      <c r="C34" s="8" t="s">
        <v>85</v>
      </c>
      <c r="D34" s="9"/>
      <c r="E34" s="10"/>
      <c r="F34" s="9"/>
      <c r="G34" s="8"/>
    </row>
    <row r="35" spans="1:9" ht="15" customHeight="1">
      <c r="A35" s="13" t="s">
        <v>86</v>
      </c>
      <c r="B35" s="7"/>
      <c r="C35" s="8" t="s">
        <v>87</v>
      </c>
      <c r="D35" s="10"/>
      <c r="E35" s="10"/>
      <c r="F35" s="9"/>
      <c r="G35" s="8"/>
      <c r="I35" s="11"/>
    </row>
    <row r="36" spans="1:9" ht="15" customHeight="1">
      <c r="A36" s="13" t="s">
        <v>58</v>
      </c>
      <c r="B36" s="7"/>
      <c r="C36" s="8" t="s">
        <v>88</v>
      </c>
      <c r="D36" s="9">
        <v>2844085.2</v>
      </c>
      <c r="E36" s="10"/>
      <c r="F36" s="9">
        <v>2844085.2</v>
      </c>
      <c r="G36" s="8"/>
    </row>
    <row r="37" spans="1:9" ht="24" customHeight="1">
      <c r="A37" s="12" t="s">
        <v>89</v>
      </c>
      <c r="B37" s="7" t="s">
        <v>90</v>
      </c>
      <c r="C37" s="8" t="s">
        <v>91</v>
      </c>
      <c r="D37" s="9">
        <f>D38+D39+D40+D41+D42+D43</f>
        <v>456047.79000000004</v>
      </c>
      <c r="E37" s="10"/>
      <c r="F37" s="9">
        <f>F38+F39+F40+F41+F42+F43</f>
        <v>348526.08000000002</v>
      </c>
      <c r="G37" s="8" t="s">
        <v>92</v>
      </c>
      <c r="I37" s="11"/>
    </row>
    <row r="38" spans="1:9" ht="15" customHeight="1">
      <c r="A38" s="13" t="s">
        <v>93</v>
      </c>
      <c r="B38" s="7"/>
      <c r="C38" s="8" t="s">
        <v>94</v>
      </c>
      <c r="D38" s="10"/>
      <c r="E38" s="10"/>
      <c r="F38" s="9"/>
      <c r="G38" s="8" t="s">
        <v>95</v>
      </c>
    </row>
    <row r="39" spans="1:9" ht="15" customHeight="1">
      <c r="A39" s="13" t="s">
        <v>96</v>
      </c>
      <c r="B39" s="7"/>
      <c r="C39" s="8" t="s">
        <v>97</v>
      </c>
      <c r="D39" s="10">
        <v>208170</v>
      </c>
      <c r="E39" s="10"/>
      <c r="F39" s="9">
        <v>208170</v>
      </c>
      <c r="G39" s="8" t="s">
        <v>98</v>
      </c>
      <c r="I39" s="11"/>
    </row>
    <row r="40" spans="1:9" ht="15" customHeight="1">
      <c r="A40" s="13" t="s">
        <v>99</v>
      </c>
      <c r="B40" s="7"/>
      <c r="C40" s="8" t="s">
        <v>100</v>
      </c>
      <c r="D40" s="9">
        <v>70232</v>
      </c>
      <c r="E40" s="10"/>
      <c r="F40" s="9">
        <v>70231.679999999993</v>
      </c>
      <c r="G40" s="8"/>
    </row>
    <row r="41" spans="1:9" ht="15" customHeight="1">
      <c r="A41" s="13" t="s">
        <v>101</v>
      </c>
      <c r="B41" s="7"/>
      <c r="C41" s="8" t="s">
        <v>102</v>
      </c>
      <c r="D41" s="10">
        <v>14740</v>
      </c>
      <c r="E41" s="10"/>
      <c r="F41" s="9">
        <v>14740</v>
      </c>
      <c r="G41" s="8"/>
      <c r="I41" s="11"/>
    </row>
    <row r="42" spans="1:9" ht="15" customHeight="1">
      <c r="A42" s="13" t="s">
        <v>103</v>
      </c>
      <c r="B42" s="7"/>
      <c r="C42" s="8"/>
      <c r="D42" s="10">
        <v>20600</v>
      </c>
      <c r="E42" s="10"/>
      <c r="F42" s="9">
        <v>20600</v>
      </c>
      <c r="G42" s="8"/>
      <c r="I42" s="11"/>
    </row>
    <row r="43" spans="1:9" ht="15" customHeight="1">
      <c r="A43" s="13" t="s">
        <v>58</v>
      </c>
      <c r="B43" s="7"/>
      <c r="C43" s="8" t="s">
        <v>104</v>
      </c>
      <c r="D43" s="9">
        <v>142305.79</v>
      </c>
      <c r="E43" s="10"/>
      <c r="F43" s="9">
        <v>34784.400000000001</v>
      </c>
      <c r="G43" s="8"/>
    </row>
    <row r="44" spans="1:9" ht="27.75" customHeight="1">
      <c r="A44" s="14" t="s">
        <v>105</v>
      </c>
      <c r="B44" s="7" t="s">
        <v>106</v>
      </c>
      <c r="C44" s="8" t="s">
        <v>107</v>
      </c>
      <c r="D44" s="10">
        <f>SUM(D45)</f>
        <v>517000</v>
      </c>
      <c r="E44" s="10"/>
      <c r="F44" s="10">
        <f>SUM(F45)</f>
        <v>517000</v>
      </c>
      <c r="G44" s="8" t="s">
        <v>108</v>
      </c>
      <c r="I44" s="11"/>
    </row>
    <row r="45" spans="1:9" ht="15" customHeight="1">
      <c r="A45" s="13" t="s">
        <v>109</v>
      </c>
      <c r="B45" s="7"/>
      <c r="C45" s="8" t="s">
        <v>110</v>
      </c>
      <c r="D45" s="10">
        <v>517000</v>
      </c>
      <c r="E45" s="10"/>
      <c r="F45" s="10">
        <v>517000</v>
      </c>
      <c r="G45" s="8" t="s">
        <v>111</v>
      </c>
    </row>
    <row r="46" spans="1:9" ht="15" customHeight="1">
      <c r="A46" s="13" t="s">
        <v>112</v>
      </c>
      <c r="B46" s="7"/>
      <c r="C46" s="8" t="s">
        <v>113</v>
      </c>
      <c r="D46" s="10"/>
      <c r="E46" s="10"/>
      <c r="F46" s="9"/>
      <c r="G46" s="8" t="s">
        <v>114</v>
      </c>
      <c r="I46" s="11"/>
    </row>
    <row r="47" spans="1:9" ht="15" customHeight="1">
      <c r="A47" s="13" t="s">
        <v>115</v>
      </c>
      <c r="B47" s="7"/>
      <c r="C47" s="8" t="s">
        <v>116</v>
      </c>
      <c r="D47" s="9"/>
      <c r="E47" s="9"/>
      <c r="F47" s="9"/>
      <c r="G47" s="8"/>
    </row>
    <row r="48" spans="1:9" ht="15" customHeight="1">
      <c r="A48" s="12" t="s">
        <v>117</v>
      </c>
      <c r="B48" s="7"/>
      <c r="C48" s="8" t="s">
        <v>118</v>
      </c>
      <c r="D48" s="9"/>
      <c r="E48" s="9"/>
      <c r="F48" s="9"/>
      <c r="G48" s="8"/>
      <c r="I48" s="11"/>
    </row>
    <row r="49" spans="1:7" ht="15.75" customHeight="1">
      <c r="A49" s="15" t="s">
        <v>119</v>
      </c>
      <c r="B49" s="7" t="s">
        <v>120</v>
      </c>
      <c r="C49" s="8" t="s">
        <v>121</v>
      </c>
      <c r="D49" s="9">
        <f>D8</f>
        <v>15357141.919999998</v>
      </c>
      <c r="E49" s="16"/>
      <c r="F49" s="9">
        <f>F8</f>
        <v>14981434.140000001</v>
      </c>
      <c r="G49" s="8" t="s">
        <v>122</v>
      </c>
    </row>
    <row r="50" spans="1:7" ht="28.5" customHeight="1">
      <c r="A50" s="15" t="s">
        <v>123</v>
      </c>
      <c r="B50" s="17" t="s">
        <v>124</v>
      </c>
      <c r="C50" s="18" t="s">
        <v>125</v>
      </c>
      <c r="D50" s="9"/>
      <c r="E50" s="9"/>
      <c r="F50" s="9"/>
      <c r="G50" s="18" t="s">
        <v>126</v>
      </c>
    </row>
    <row r="51" spans="1:7">
      <c r="A51" s="19" t="s">
        <v>127</v>
      </c>
      <c r="B51" s="7"/>
      <c r="C51" s="8" t="s">
        <v>128</v>
      </c>
      <c r="D51" s="9"/>
      <c r="E51" s="9"/>
      <c r="F51" s="9">
        <v>155256.28</v>
      </c>
      <c r="G51" s="8" t="s">
        <v>129</v>
      </c>
    </row>
    <row r="52" spans="1:7">
      <c r="A52" s="19" t="s">
        <v>130</v>
      </c>
      <c r="B52" s="7" t="s">
        <v>131</v>
      </c>
      <c r="C52" s="8" t="s">
        <v>132</v>
      </c>
      <c r="D52" s="9"/>
      <c r="E52" s="9"/>
      <c r="F52" s="9">
        <v>210839.66</v>
      </c>
      <c r="G52" s="8" t="s">
        <v>128</v>
      </c>
    </row>
    <row r="53" spans="1:7">
      <c r="A53" s="19" t="s">
        <v>133</v>
      </c>
      <c r="B53" s="7" t="s">
        <v>131</v>
      </c>
      <c r="C53" s="8" t="s">
        <v>134</v>
      </c>
      <c r="D53" s="9"/>
      <c r="E53" s="9"/>
      <c r="F53" s="20"/>
      <c r="G53" s="8" t="s">
        <v>132</v>
      </c>
    </row>
    <row r="54" spans="1:7">
      <c r="D54" s="22"/>
      <c r="E54" s="22"/>
      <c r="F54" s="22"/>
    </row>
    <row r="56" spans="1:7">
      <c r="A56" s="23" t="s">
        <v>142</v>
      </c>
      <c r="C56" s="24" t="s">
        <v>143</v>
      </c>
    </row>
    <row r="57" spans="1:7">
      <c r="A57" s="23" t="s">
        <v>136</v>
      </c>
      <c r="C57" s="25" t="s">
        <v>135</v>
      </c>
    </row>
  </sheetData>
  <mergeCells count="5">
    <mergeCell ref="A1:G1"/>
    <mergeCell ref="A2:G2"/>
    <mergeCell ref="A4:G4"/>
    <mergeCell ref="B5:F5"/>
    <mergeCell ref="A3:G3"/>
  </mergeCells>
  <phoneticPr fontId="16" type="noConversion"/>
  <pageMargins left="0.7" right="0.7" top="0.75" bottom="0.75" header="0.3" footer="0.3"/>
  <pageSetup paperSize="9" scale="78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6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6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2023-03-15T13:39:56Z</dcterms:modified>
</cp:coreProperties>
</file>